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390" windowHeight="8355" activeTab="0"/>
  </bookViews>
  <sheets>
    <sheet name="Lodi Worksheet" sheetId="1" r:id="rId1"/>
    <sheet name="Blank form" sheetId="2" r:id="rId2"/>
  </sheets>
  <definedNames/>
  <calcPr fullCalcOnLoad="1"/>
</workbook>
</file>

<file path=xl/sharedStrings.xml><?xml version="1.0" encoding="utf-8"?>
<sst xmlns="http://schemas.openxmlformats.org/spreadsheetml/2006/main" count="112" uniqueCount="60">
  <si>
    <t>Assumptions</t>
  </si>
  <si>
    <t>2. Harvest Date was October 1.</t>
  </si>
  <si>
    <t>Date</t>
  </si>
  <si>
    <t>C =                A x B:      Potential Water Use</t>
  </si>
  <si>
    <t>E =                  Soil Contribution</t>
  </si>
  <si>
    <t>G =                       [(C x D) - E - F]:             Net Irrigation Requirement</t>
  </si>
  <si>
    <t>I =             G/H:Gross Irrigation Amount</t>
  </si>
  <si>
    <t>K =                 (I x J x .623):      Gallons per Vine/ Period</t>
  </si>
  <si>
    <t>L =               Average Application Rate</t>
  </si>
  <si>
    <t>Period</t>
  </si>
  <si>
    <t>Inches/Period</t>
  </si>
  <si>
    <t>Kc</t>
  </si>
  <si>
    <t>(in)</t>
  </si>
  <si>
    <t>(%)</t>
  </si>
  <si>
    <t>(sq feet)</t>
  </si>
  <si>
    <t>(gal/week)</t>
  </si>
  <si>
    <t>(gph/vine)</t>
  </si>
  <si>
    <t>(hours)</t>
  </si>
  <si>
    <t>Total</t>
  </si>
  <si>
    <t>Sample Irrigation Scheduling Worksheet - Lodi, CA</t>
  </si>
  <si>
    <t xml:space="preserve">ETo and precipitation are the averages of daily data from 1984 to 2003. </t>
  </si>
  <si>
    <t>Data  from the Lodi (CIMIS #42) and West Lodi (#166) weather stations</t>
  </si>
  <si>
    <t xml:space="preserve"> http://ucipm.ucdavis.edu   </t>
  </si>
  <si>
    <t xml:space="preserve">    </t>
  </si>
  <si>
    <r>
      <t>B =                Crop Coefficient</t>
    </r>
    <r>
      <rPr>
        <b/>
        <vertAlign val="superscript"/>
        <sz val="11"/>
        <rFont val="Arial"/>
        <family val="2"/>
      </rPr>
      <t>b</t>
    </r>
    <r>
      <rPr>
        <b/>
        <sz val="10"/>
        <rFont val="Arial"/>
        <family val="2"/>
      </rPr>
      <t xml:space="preserve"> </t>
    </r>
  </si>
  <si>
    <r>
      <t xml:space="preserve">M =               (K/L):       Hours of </t>
    </r>
    <r>
      <rPr>
        <b/>
        <sz val="8"/>
        <rFont val="Arial"/>
        <family val="2"/>
      </rPr>
      <t>PREDICTED</t>
    </r>
    <r>
      <rPr>
        <b/>
        <sz val="10"/>
        <rFont val="Arial"/>
        <family val="2"/>
      </rPr>
      <t xml:space="preserve"> Irrigation Time</t>
    </r>
  </si>
  <si>
    <r>
      <t>Gallons per vine</t>
    </r>
    <r>
      <rPr>
        <sz val="10"/>
        <rFont val="Arial"/>
        <family val="2"/>
      </rPr>
      <t xml:space="preserve"> applied though harvest = </t>
    </r>
  </si>
  <si>
    <r>
      <t>Hours of irrigation</t>
    </r>
    <r>
      <rPr>
        <sz val="10"/>
        <rFont val="Arial"/>
        <family val="2"/>
      </rPr>
      <t xml:space="preserve"> time through harvest = </t>
    </r>
  </si>
  <si>
    <t>1. Leaf Water Potential trigger was reached July 8th.</t>
  </si>
  <si>
    <t>RDI %</t>
  </si>
  <si>
    <t>Jly 8-14</t>
  </si>
  <si>
    <t>Jly 15-21</t>
  </si>
  <si>
    <t>Jly 22-28</t>
  </si>
  <si>
    <t>Jly 29 to Aug 4</t>
  </si>
  <si>
    <t>Aug 5-11</t>
  </si>
  <si>
    <t>Aug 12-18</t>
  </si>
  <si>
    <t>Aug 19-25</t>
  </si>
  <si>
    <t>Aug 26 to Sept 1</t>
  </si>
  <si>
    <t>Sept 2-8</t>
  </si>
  <si>
    <t>Sept 9-15</t>
  </si>
  <si>
    <t>Sept 16-22</t>
  </si>
  <si>
    <t>Sept 23-29</t>
  </si>
  <si>
    <t>Sept 30 to Oct 6</t>
  </si>
  <si>
    <t>Oct 7-13</t>
  </si>
  <si>
    <t>Oct 14-20</t>
  </si>
  <si>
    <t>Oct 21-27</t>
  </si>
  <si>
    <t>Oct 28 to Nov 3</t>
  </si>
  <si>
    <r>
      <t>b</t>
    </r>
    <r>
      <rPr>
        <sz val="10"/>
        <rFont val="Arial"/>
        <family val="2"/>
      </rPr>
      <t xml:space="preserve"> Crop Coeficient calculated based on 40%  midday land surface shaded (0.68)</t>
    </r>
  </si>
  <si>
    <r>
      <t xml:space="preserve">e </t>
    </r>
    <r>
      <rPr>
        <sz val="10"/>
        <rFont val="Arial"/>
        <family val="2"/>
      </rPr>
      <t>spacing 7 x 11 ft = 77 ft sq.</t>
    </r>
  </si>
  <si>
    <r>
      <t xml:space="preserve">A =            </t>
    </r>
    <r>
      <rPr>
        <b/>
        <sz val="8"/>
        <rFont val="Arial"/>
        <family val="2"/>
      </rPr>
      <t>Historical</t>
    </r>
    <r>
      <rPr>
        <b/>
        <sz val="10"/>
        <rFont val="Arial"/>
        <family val="2"/>
      </rPr>
      <t xml:space="preserve"> Eto</t>
    </r>
    <r>
      <rPr>
        <b/>
        <vertAlign val="superscript"/>
        <sz val="10"/>
        <rFont val="Arial"/>
        <family val="2"/>
      </rPr>
      <t>a</t>
    </r>
  </si>
  <si>
    <r>
      <t>F =      Effective Rainfall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</t>
    </r>
  </si>
  <si>
    <r>
      <t>H =     Emission Uniformity</t>
    </r>
    <r>
      <rPr>
        <b/>
        <vertAlign val="superscript"/>
        <sz val="10"/>
        <rFont val="Arial"/>
        <family val="2"/>
      </rPr>
      <t>e</t>
    </r>
    <r>
      <rPr>
        <b/>
        <sz val="10"/>
        <color indexed="10"/>
        <rFont val="Arial"/>
        <family val="2"/>
      </rPr>
      <t xml:space="preserve"> </t>
    </r>
  </si>
  <si>
    <r>
      <t>J =            Vine Spacing</t>
    </r>
    <r>
      <rPr>
        <b/>
        <vertAlign val="superscript"/>
        <sz val="10"/>
        <rFont val="Arial"/>
        <family val="2"/>
      </rPr>
      <t>f</t>
    </r>
  </si>
  <si>
    <r>
      <t xml:space="preserve">a </t>
    </r>
    <r>
      <rPr>
        <sz val="10"/>
        <rFont val="Arial"/>
        <family val="2"/>
      </rPr>
      <t xml:space="preserve">http://wwwcimis.water.ca.gov/cimis  </t>
    </r>
    <r>
      <rPr>
        <b/>
        <sz val="10"/>
        <rFont val="Arial"/>
        <family val="2"/>
      </rPr>
      <t>or</t>
    </r>
  </si>
  <si>
    <r>
      <t>c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Regulated Deficit is 50% (0.5)</t>
    </r>
  </si>
  <si>
    <r>
      <t xml:space="preserve">d </t>
    </r>
    <r>
      <rPr>
        <sz val="10"/>
        <rFont val="Arial"/>
        <family val="2"/>
      </rPr>
      <t>Effective rainfall is calculated from actual rainfall. Calculations are not shown on this sheet.</t>
    </r>
  </si>
  <si>
    <r>
      <t>e</t>
    </r>
    <r>
      <rPr>
        <sz val="10"/>
        <rFont val="Arial"/>
        <family val="2"/>
      </rPr>
      <t xml:space="preserve"> Under deficit irrigation, Irrigation Efficiency is assumed equal to Emission Uniformity.</t>
    </r>
  </si>
  <si>
    <r>
      <t>D =           RDI Coefficient</t>
    </r>
    <r>
      <rPr>
        <b/>
        <vertAlign val="superscript"/>
        <sz val="10"/>
        <rFont val="Arial"/>
        <family val="2"/>
      </rPr>
      <t>c</t>
    </r>
  </si>
  <si>
    <t>Sample Irrigation Scheduling Worksheet -</t>
  </si>
  <si>
    <t>Formulas are all present; simply input your numbers in the blue-colored columns.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</si>
</sst>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  <numFmt numFmtId="169" formatCode="0.000"/>
    <numFmt numFmtId="170" formatCode="0.0"/>
    <numFmt numFmtId="171" formatCode="[$-409]dddd\,\ mmmm\ dd\,\ yyyy"/>
    <numFmt numFmtId="172" formatCode="m/d;@"/>
    <numFmt numFmtId="173" formatCode="0.00_)"/>
    <numFmt numFmtId="174" formatCode="[$-409]mmmmm\-yy;@"/>
    <numFmt numFmtId="175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0" fontId="5" fillId="0" borderId="2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170" fontId="0" fillId="0" borderId="2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0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170" fontId="0" fillId="2" borderId="2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6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170" fontId="0" fillId="0" borderId="0" xfId="0" applyNumberFormat="1" applyFont="1" applyFill="1" applyAlignment="1">
      <alignment/>
    </xf>
    <xf numFmtId="170" fontId="0" fillId="2" borderId="9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0" fontId="0" fillId="2" borderId="8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10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790575</xdr:colOff>
      <xdr:row>62</xdr:row>
      <xdr:rowOff>114300</xdr:rowOff>
    </xdr:from>
    <xdr:ext cx="457200" cy="361950"/>
    <xdr:sp>
      <xdr:nvSpPr>
        <xdr:cNvPr id="1" name="TextBox 2"/>
        <xdr:cNvSpPr txBox="1">
          <a:spLocks noChangeArrowheads="1"/>
        </xdr:cNvSpPr>
      </xdr:nvSpPr>
      <xdr:spPr>
        <a:xfrm>
          <a:off x="11925300" y="118586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7.5x11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46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3.8515625" style="1" customWidth="1"/>
    <col min="2" max="2" width="11.28125" style="1" customWidth="1"/>
    <col min="3" max="3" width="13.140625" style="1" customWidth="1"/>
    <col min="4" max="4" width="10.8515625" style="1" customWidth="1"/>
    <col min="5" max="5" width="13.00390625" style="1" customWidth="1"/>
    <col min="6" max="6" width="14.140625" style="1" customWidth="1"/>
    <col min="7" max="7" width="10.8515625" style="1" customWidth="1"/>
    <col min="8" max="8" width="17.57421875" style="1" customWidth="1"/>
    <col min="9" max="9" width="14.28125" style="1" customWidth="1"/>
    <col min="10" max="10" width="14.00390625" style="1" customWidth="1"/>
    <col min="11" max="11" width="10.28125" style="1" customWidth="1"/>
    <col min="12" max="12" width="13.7109375" style="6" customWidth="1"/>
    <col min="13" max="13" width="14.57421875" style="1" customWidth="1"/>
    <col min="14" max="16" width="13.8515625" style="1" customWidth="1"/>
    <col min="17" max="17" width="11.8515625" style="1" customWidth="1"/>
    <col min="18" max="18" width="12.57421875" style="1" customWidth="1"/>
    <col min="19" max="19" width="11.8515625" style="1" customWidth="1"/>
    <col min="20" max="20" width="11.140625" style="1" customWidth="1"/>
    <col min="21" max="16384" width="9.140625" style="1" customWidth="1"/>
  </cols>
  <sheetData>
    <row r="1" spans="3:13" ht="18">
      <c r="C1" s="50" t="s">
        <v>19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15.75">
      <c r="B2" s="2"/>
      <c r="C2" s="51" t="s">
        <v>20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7" ht="15.75">
      <c r="B3" s="3"/>
      <c r="C3" s="51" t="s">
        <v>21</v>
      </c>
      <c r="D3" s="51"/>
      <c r="E3" s="51"/>
      <c r="F3" s="51"/>
      <c r="G3" s="51"/>
      <c r="H3" s="51"/>
      <c r="I3" s="51"/>
      <c r="J3" s="51"/>
      <c r="K3" s="51"/>
      <c r="L3" s="51"/>
      <c r="M3" s="51"/>
      <c r="P3"/>
      <c r="Q3"/>
    </row>
    <row r="4" spans="2:1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P4"/>
      <c r="Q4"/>
    </row>
    <row r="5" spans="1:12" ht="15.75">
      <c r="A5" s="2" t="s">
        <v>59</v>
      </c>
      <c r="B5" s="3"/>
      <c r="C5" s="3"/>
      <c r="D5" s="3"/>
      <c r="E5" s="3"/>
      <c r="F5" s="3"/>
      <c r="G5" s="3"/>
      <c r="H5" s="3"/>
      <c r="I5" s="3"/>
      <c r="J5" s="3"/>
      <c r="K5"/>
      <c r="L5"/>
    </row>
    <row r="6" spans="1:12" ht="12.75">
      <c r="A6" s="1" t="s">
        <v>0</v>
      </c>
      <c r="E6" s="4"/>
      <c r="F6" s="4"/>
      <c r="K6"/>
      <c r="L6"/>
    </row>
    <row r="7" spans="1:12" ht="12.75">
      <c r="A7" s="1" t="s">
        <v>28</v>
      </c>
      <c r="E7" s="4"/>
      <c r="F7" s="4"/>
      <c r="K7"/>
      <c r="L7"/>
    </row>
    <row r="8" spans="1:23" ht="12.75">
      <c r="A8" s="1" t="s">
        <v>1</v>
      </c>
      <c r="K8" s="5"/>
      <c r="O8"/>
      <c r="P8"/>
      <c r="Q8"/>
      <c r="R8"/>
      <c r="S8"/>
      <c r="T8"/>
      <c r="U8"/>
      <c r="V8"/>
      <c r="W8"/>
    </row>
    <row r="9" spans="1:23" ht="114.75" customHeight="1">
      <c r="A9" s="7" t="s">
        <v>2</v>
      </c>
      <c r="B9" s="48" t="s">
        <v>49</v>
      </c>
      <c r="C9" s="48" t="s">
        <v>24</v>
      </c>
      <c r="D9" s="8" t="s">
        <v>3</v>
      </c>
      <c r="E9" s="48" t="s">
        <v>57</v>
      </c>
      <c r="F9" s="48" t="s">
        <v>4</v>
      </c>
      <c r="G9" s="48" t="s">
        <v>50</v>
      </c>
      <c r="H9" s="8" t="s">
        <v>5</v>
      </c>
      <c r="I9" s="48" t="s">
        <v>51</v>
      </c>
      <c r="J9" s="9" t="s">
        <v>6</v>
      </c>
      <c r="K9" s="49" t="s">
        <v>52</v>
      </c>
      <c r="L9" s="11" t="s">
        <v>7</v>
      </c>
      <c r="M9" s="48" t="s">
        <v>8</v>
      </c>
      <c r="N9" s="12" t="s">
        <v>25</v>
      </c>
      <c r="O9" s="13"/>
      <c r="P9"/>
      <c r="Q9"/>
      <c r="R9"/>
      <c r="S9"/>
      <c r="T9"/>
      <c r="U9"/>
      <c r="V9"/>
      <c r="W9"/>
    </row>
    <row r="10" spans="1:23" ht="12.75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29</v>
      </c>
      <c r="F10" s="16" t="s">
        <v>12</v>
      </c>
      <c r="G10" s="16" t="s">
        <v>12</v>
      </c>
      <c r="H10" s="16" t="s">
        <v>12</v>
      </c>
      <c r="I10" s="16" t="s">
        <v>13</v>
      </c>
      <c r="J10" s="16" t="s">
        <v>12</v>
      </c>
      <c r="K10" s="16" t="s">
        <v>14</v>
      </c>
      <c r="L10" s="17" t="s">
        <v>15</v>
      </c>
      <c r="M10" s="18" t="s">
        <v>16</v>
      </c>
      <c r="N10" s="18" t="s">
        <v>17</v>
      </c>
      <c r="O10" s="13"/>
      <c r="P10"/>
      <c r="Q10"/>
      <c r="R10"/>
      <c r="S10"/>
      <c r="T10"/>
      <c r="U10"/>
      <c r="V10"/>
      <c r="W10"/>
    </row>
    <row r="11" spans="1:23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9"/>
      <c r="N11" s="20"/>
      <c r="O11" s="13"/>
      <c r="P11"/>
      <c r="Q11"/>
      <c r="R11"/>
      <c r="S11"/>
      <c r="T11"/>
      <c r="U11"/>
      <c r="V11"/>
      <c r="W11"/>
    </row>
    <row r="12" spans="1:23" ht="12.75">
      <c r="A12" s="21"/>
      <c r="B12" s="22"/>
      <c r="C12" s="14"/>
      <c r="D12" s="23"/>
      <c r="E12" s="14"/>
      <c r="F12" s="21"/>
      <c r="G12" s="14"/>
      <c r="H12" s="23"/>
      <c r="I12" s="14"/>
      <c r="J12" s="23"/>
      <c r="K12" s="14"/>
      <c r="L12" s="24"/>
      <c r="M12" s="20"/>
      <c r="N12" s="25"/>
      <c r="O12" s="13"/>
      <c r="P12"/>
      <c r="Q12"/>
      <c r="R12"/>
      <c r="S12"/>
      <c r="T12"/>
      <c r="U12"/>
      <c r="V12"/>
      <c r="W12"/>
    </row>
    <row r="13" spans="1:23" ht="12.75">
      <c r="A13" t="s">
        <v>30</v>
      </c>
      <c r="B13" s="42">
        <v>1.8170552631578947</v>
      </c>
      <c r="C13" s="14">
        <v>0.68</v>
      </c>
      <c r="D13" s="23">
        <f aca="true" t="shared" si="0" ref="D13:D29">B13*C13</f>
        <v>1.2355975789473685</v>
      </c>
      <c r="E13" s="14">
        <v>0.5</v>
      </c>
      <c r="F13" s="21">
        <v>0.2</v>
      </c>
      <c r="G13" s="14">
        <v>0</v>
      </c>
      <c r="H13" s="23">
        <f aca="true" t="shared" si="1" ref="H13:H29">SUM(D13*E13)-F13-G13</f>
        <v>0.41779878947368426</v>
      </c>
      <c r="I13" s="14">
        <v>92</v>
      </c>
      <c r="J13" s="23">
        <f aca="true" t="shared" si="2" ref="J13:J29">SUM(H13/(I13/100))</f>
        <v>0.4541291189931351</v>
      </c>
      <c r="K13" s="14">
        <v>77</v>
      </c>
      <c r="L13" s="24">
        <f aca="true" t="shared" si="3" ref="L13:L29">SUM(J13*K13*0.623)</f>
        <v>21.785027967219683</v>
      </c>
      <c r="M13" s="20">
        <v>0.96</v>
      </c>
      <c r="N13" s="25">
        <f aca="true" t="shared" si="4" ref="N13:N29">(L13/M13)</f>
        <v>22.69273746585384</v>
      </c>
      <c r="O13" s="13"/>
      <c r="P13"/>
      <c r="Q13"/>
      <c r="R13"/>
      <c r="S13"/>
      <c r="T13"/>
      <c r="U13"/>
      <c r="V13"/>
      <c r="W13"/>
    </row>
    <row r="14" spans="1:23" ht="12.75">
      <c r="A14" s="21" t="s">
        <v>31</v>
      </c>
      <c r="B14" s="22">
        <v>1.7201222222222223</v>
      </c>
      <c r="C14" s="14">
        <v>0.68</v>
      </c>
      <c r="D14" s="23">
        <f t="shared" si="0"/>
        <v>1.1696831111111112</v>
      </c>
      <c r="E14" s="14">
        <v>0.5</v>
      </c>
      <c r="F14" s="21">
        <v>0.2</v>
      </c>
      <c r="G14" s="14">
        <v>0</v>
      </c>
      <c r="H14" s="23">
        <f t="shared" si="1"/>
        <v>0.3848415555555556</v>
      </c>
      <c r="I14" s="14">
        <v>92</v>
      </c>
      <c r="J14" s="23">
        <f t="shared" si="2"/>
        <v>0.418306038647343</v>
      </c>
      <c r="K14" s="14">
        <v>77</v>
      </c>
      <c r="L14" s="24">
        <f t="shared" si="3"/>
        <v>20.06655897995169</v>
      </c>
      <c r="M14" s="20">
        <v>0.96</v>
      </c>
      <c r="N14" s="25">
        <f t="shared" si="4"/>
        <v>20.902665604116343</v>
      </c>
      <c r="O14" s="13"/>
      <c r="P14"/>
      <c r="Q14"/>
      <c r="R14"/>
      <c r="S14"/>
      <c r="T14"/>
      <c r="U14"/>
      <c r="V14"/>
      <c r="W14"/>
    </row>
    <row r="15" spans="1:23" ht="12.75">
      <c r="A15" s="21" t="s">
        <v>32</v>
      </c>
      <c r="B15" s="22">
        <v>1.6922207602339183</v>
      </c>
      <c r="C15" s="14">
        <v>0.68</v>
      </c>
      <c r="D15" s="23">
        <f t="shared" si="0"/>
        <v>1.1507101169590646</v>
      </c>
      <c r="E15" s="14">
        <v>0.5</v>
      </c>
      <c r="F15" s="21">
        <v>0.2</v>
      </c>
      <c r="G15" s="14">
        <v>0</v>
      </c>
      <c r="H15" s="23">
        <f t="shared" si="1"/>
        <v>0.37535505847953227</v>
      </c>
      <c r="I15" s="14">
        <v>92</v>
      </c>
      <c r="J15" s="23">
        <f t="shared" si="2"/>
        <v>0.4079946287821003</v>
      </c>
      <c r="K15" s="14">
        <v>77</v>
      </c>
      <c r="L15" s="24">
        <f t="shared" si="3"/>
        <v>19.571910337306132</v>
      </c>
      <c r="M15" s="20">
        <v>0.96</v>
      </c>
      <c r="N15" s="25">
        <f t="shared" si="4"/>
        <v>20.387406601360556</v>
      </c>
      <c r="O15" s="13"/>
      <c r="P15"/>
      <c r="Q15"/>
      <c r="R15"/>
      <c r="S15"/>
      <c r="T15"/>
      <c r="U15"/>
      <c r="V15"/>
      <c r="W15"/>
    </row>
    <row r="16" spans="1:23" ht="12.75">
      <c r="A16" s="21" t="s">
        <v>33</v>
      </c>
      <c r="B16" s="22">
        <v>1.6762906776745785</v>
      </c>
      <c r="C16" s="14">
        <v>0.68</v>
      </c>
      <c r="D16" s="23">
        <f t="shared" si="0"/>
        <v>1.1398776608187136</v>
      </c>
      <c r="E16" s="14">
        <v>0.5</v>
      </c>
      <c r="F16" s="21">
        <v>0.2</v>
      </c>
      <c r="G16" s="14">
        <v>0</v>
      </c>
      <c r="H16" s="23">
        <f t="shared" si="1"/>
        <v>0.36993883040935677</v>
      </c>
      <c r="I16" s="14">
        <v>92</v>
      </c>
      <c r="J16" s="23">
        <f t="shared" si="2"/>
        <v>0.40210742435799646</v>
      </c>
      <c r="K16" s="14">
        <v>77</v>
      </c>
      <c r="L16" s="24">
        <f t="shared" si="3"/>
        <v>19.289495253877448</v>
      </c>
      <c r="M16" s="20">
        <v>0.96</v>
      </c>
      <c r="N16" s="25">
        <f t="shared" si="4"/>
        <v>20.093224222789008</v>
      </c>
      <c r="O16" s="13"/>
      <c r="P16"/>
      <c r="Q16"/>
      <c r="R16"/>
      <c r="S16"/>
      <c r="T16"/>
      <c r="U16"/>
      <c r="V16"/>
      <c r="W16"/>
    </row>
    <row r="17" spans="1:23" ht="12.75">
      <c r="A17" s="21" t="s">
        <v>34</v>
      </c>
      <c r="B17" s="22">
        <v>1.6264064327485381</v>
      </c>
      <c r="C17" s="14">
        <v>0.68</v>
      </c>
      <c r="D17" s="23">
        <f t="shared" si="0"/>
        <v>1.105956374269006</v>
      </c>
      <c r="E17" s="14">
        <v>0.5</v>
      </c>
      <c r="F17" s="21">
        <v>0.2</v>
      </c>
      <c r="G17" s="14">
        <v>0</v>
      </c>
      <c r="H17" s="23">
        <f t="shared" si="1"/>
        <v>0.35297818713450296</v>
      </c>
      <c r="I17" s="14">
        <v>92</v>
      </c>
      <c r="J17" s="23">
        <f t="shared" si="2"/>
        <v>0.3836719425375032</v>
      </c>
      <c r="K17" s="14">
        <v>77</v>
      </c>
      <c r="L17" s="24">
        <f t="shared" si="3"/>
        <v>18.405126755466565</v>
      </c>
      <c r="M17" s="20">
        <v>0.96</v>
      </c>
      <c r="N17" s="25">
        <f t="shared" si="4"/>
        <v>19.17200703694434</v>
      </c>
      <c r="O17" s="13"/>
      <c r="P17"/>
      <c r="Q17"/>
      <c r="R17"/>
      <c r="S17"/>
      <c r="T17"/>
      <c r="U17"/>
      <c r="V17"/>
      <c r="W17"/>
    </row>
    <row r="18" spans="1:23" ht="12.75">
      <c r="A18" s="21" t="s">
        <v>35</v>
      </c>
      <c r="B18" s="22">
        <v>1.5563070175438598</v>
      </c>
      <c r="C18" s="14">
        <v>0.68</v>
      </c>
      <c r="D18" s="23">
        <f t="shared" si="0"/>
        <v>1.0582887719298248</v>
      </c>
      <c r="E18" s="14">
        <v>0.5</v>
      </c>
      <c r="F18" s="21">
        <v>0.2</v>
      </c>
      <c r="G18" s="14">
        <v>0</v>
      </c>
      <c r="H18" s="23">
        <f t="shared" si="1"/>
        <v>0.3291443859649124</v>
      </c>
      <c r="I18" s="14">
        <v>92</v>
      </c>
      <c r="J18" s="23">
        <f t="shared" si="2"/>
        <v>0.35776563691838303</v>
      </c>
      <c r="K18" s="14">
        <v>77</v>
      </c>
      <c r="L18" s="24">
        <f t="shared" si="3"/>
        <v>17.16237536861175</v>
      </c>
      <c r="M18" s="20">
        <v>0.96</v>
      </c>
      <c r="N18" s="25">
        <f t="shared" si="4"/>
        <v>17.87747434230391</v>
      </c>
      <c r="O18" s="13"/>
      <c r="P18"/>
      <c r="Q18"/>
      <c r="R18"/>
      <c r="S18"/>
      <c r="T18"/>
      <c r="U18"/>
      <c r="V18"/>
      <c r="W18"/>
    </row>
    <row r="19" spans="1:23" ht="12.75">
      <c r="A19" s="21" t="s">
        <v>36</v>
      </c>
      <c r="B19" s="22">
        <v>1.4941768145854837</v>
      </c>
      <c r="C19" s="14">
        <v>0.68</v>
      </c>
      <c r="D19" s="23">
        <f t="shared" si="0"/>
        <v>1.016040233918129</v>
      </c>
      <c r="E19" s="14">
        <v>0.5</v>
      </c>
      <c r="F19" s="21">
        <v>0.2</v>
      </c>
      <c r="G19" s="14">
        <v>0</v>
      </c>
      <c r="H19" s="23">
        <f t="shared" si="1"/>
        <v>0.30802011695906445</v>
      </c>
      <c r="I19" s="14">
        <v>92</v>
      </c>
      <c r="J19" s="23">
        <f t="shared" si="2"/>
        <v>0.3348044749555048</v>
      </c>
      <c r="K19" s="14">
        <v>77</v>
      </c>
      <c r="L19" s="24">
        <f t="shared" si="3"/>
        <v>16.06090546809052</v>
      </c>
      <c r="M19" s="20">
        <v>0.96</v>
      </c>
      <c r="N19" s="25">
        <f t="shared" si="4"/>
        <v>16.730109862594293</v>
      </c>
      <c r="O19" s="13"/>
      <c r="P19"/>
      <c r="Q19"/>
      <c r="R19"/>
      <c r="S19"/>
      <c r="T19"/>
      <c r="U19"/>
      <c r="V19"/>
      <c r="W19"/>
    </row>
    <row r="20" spans="1:23" ht="12.75">
      <c r="A20" s="21" t="s">
        <v>37</v>
      </c>
      <c r="B20" s="22">
        <v>1.44835479876161</v>
      </c>
      <c r="C20" s="14">
        <v>0.68</v>
      </c>
      <c r="D20" s="23">
        <f t="shared" si="0"/>
        <v>0.9848812631578949</v>
      </c>
      <c r="E20" s="14">
        <v>0.5</v>
      </c>
      <c r="F20" s="21">
        <v>0.2</v>
      </c>
      <c r="G20" s="14">
        <v>0</v>
      </c>
      <c r="H20" s="23">
        <f t="shared" si="1"/>
        <v>0.29244063157894745</v>
      </c>
      <c r="I20" s="14">
        <v>92</v>
      </c>
      <c r="J20" s="23">
        <f t="shared" si="2"/>
        <v>0.3178702517162472</v>
      </c>
      <c r="K20" s="14">
        <v>77</v>
      </c>
      <c r="L20" s="24">
        <f t="shared" si="3"/>
        <v>15.248553845080096</v>
      </c>
      <c r="M20" s="20">
        <v>0.96</v>
      </c>
      <c r="N20" s="25">
        <f t="shared" si="4"/>
        <v>15.883910255291767</v>
      </c>
      <c r="O20" s="13"/>
      <c r="P20"/>
      <c r="Q20"/>
      <c r="R20"/>
      <c r="S20"/>
      <c r="T20"/>
      <c r="U20"/>
      <c r="V20"/>
      <c r="W20"/>
    </row>
    <row r="21" spans="1:23" ht="12.75">
      <c r="A21" s="22" t="s">
        <v>38</v>
      </c>
      <c r="B21" s="22">
        <v>1.3684552631578948</v>
      </c>
      <c r="C21" s="14">
        <v>0.68</v>
      </c>
      <c r="D21" s="23">
        <f t="shared" si="0"/>
        <v>0.9305495789473686</v>
      </c>
      <c r="E21" s="14">
        <v>0.5</v>
      </c>
      <c r="F21" s="21">
        <v>0.2</v>
      </c>
      <c r="G21" s="14">
        <v>0</v>
      </c>
      <c r="H21" s="23">
        <f t="shared" si="1"/>
        <v>0.26527478947368427</v>
      </c>
      <c r="I21" s="14">
        <v>92</v>
      </c>
      <c r="J21" s="23">
        <f t="shared" si="2"/>
        <v>0.28834216247139594</v>
      </c>
      <c r="K21" s="14">
        <v>77</v>
      </c>
      <c r="L21" s="24">
        <f t="shared" si="3"/>
        <v>13.832061875915334</v>
      </c>
      <c r="M21" s="20">
        <v>0.96</v>
      </c>
      <c r="N21" s="25">
        <f t="shared" si="4"/>
        <v>14.408397787411808</v>
      </c>
      <c r="O21" s="13"/>
      <c r="P21"/>
      <c r="Q21"/>
      <c r="R21"/>
      <c r="S21"/>
      <c r="T21"/>
      <c r="U21"/>
      <c r="V21"/>
      <c r="W21"/>
    </row>
    <row r="22" spans="1:23" ht="12.75">
      <c r="A22" s="22" t="s">
        <v>39</v>
      </c>
      <c r="B22" s="22">
        <v>1.2254500000000002</v>
      </c>
      <c r="C22" s="14">
        <v>0.68</v>
      </c>
      <c r="D22" s="23">
        <f t="shared" si="0"/>
        <v>0.8333060000000002</v>
      </c>
      <c r="E22" s="14">
        <v>0.5</v>
      </c>
      <c r="F22" s="21">
        <v>0.2</v>
      </c>
      <c r="G22" s="14">
        <v>0</v>
      </c>
      <c r="H22" s="23">
        <f t="shared" si="1"/>
        <v>0.2166530000000001</v>
      </c>
      <c r="I22" s="14">
        <v>92</v>
      </c>
      <c r="J22" s="23">
        <f t="shared" si="2"/>
        <v>0.23549239130434793</v>
      </c>
      <c r="K22" s="14">
        <v>77</v>
      </c>
      <c r="L22" s="24">
        <f t="shared" si="3"/>
        <v>11.296805503260876</v>
      </c>
      <c r="M22" s="20">
        <v>0.96</v>
      </c>
      <c r="N22" s="25">
        <f t="shared" si="4"/>
        <v>11.767505732563412</v>
      </c>
      <c r="O22" s="13"/>
      <c r="P22"/>
      <c r="Q22"/>
      <c r="R22"/>
      <c r="S22"/>
      <c r="T22"/>
      <c r="U22"/>
      <c r="V22"/>
      <c r="W22"/>
    </row>
    <row r="23" spans="1:23" ht="12.75">
      <c r="A23" s="22" t="s">
        <v>40</v>
      </c>
      <c r="B23" s="22">
        <v>1.1706654282765738</v>
      </c>
      <c r="C23" s="14">
        <v>0.68</v>
      </c>
      <c r="D23" s="23">
        <f t="shared" si="0"/>
        <v>0.7960524912280703</v>
      </c>
      <c r="E23" s="14">
        <v>0.5</v>
      </c>
      <c r="F23" s="21">
        <v>0.2</v>
      </c>
      <c r="G23" s="14">
        <v>0</v>
      </c>
      <c r="H23" s="23">
        <f t="shared" si="1"/>
        <v>0.19802624561403515</v>
      </c>
      <c r="I23" s="14">
        <v>92</v>
      </c>
      <c r="J23" s="23">
        <f t="shared" si="2"/>
        <v>0.21524591914569036</v>
      </c>
      <c r="K23" s="14">
        <v>77</v>
      </c>
      <c r="L23" s="24">
        <f t="shared" si="3"/>
        <v>10.325561987337911</v>
      </c>
      <c r="M23" s="20">
        <v>0.96</v>
      </c>
      <c r="N23" s="25">
        <f t="shared" si="4"/>
        <v>10.755793736810325</v>
      </c>
      <c r="O23" s="13"/>
      <c r="P23"/>
      <c r="Q23"/>
      <c r="R23"/>
      <c r="S23"/>
      <c r="T23"/>
      <c r="U23"/>
      <c r="V23"/>
      <c r="W23"/>
    </row>
    <row r="24" spans="1:23" ht="12.75">
      <c r="A24" s="22" t="s">
        <v>41</v>
      </c>
      <c r="B24" s="22">
        <v>1.0544023391812865</v>
      </c>
      <c r="C24" s="14">
        <v>0.68</v>
      </c>
      <c r="D24" s="23">
        <f t="shared" si="0"/>
        <v>0.7169935906432748</v>
      </c>
      <c r="E24" s="14">
        <v>0.5</v>
      </c>
      <c r="F24" s="21">
        <v>0.2</v>
      </c>
      <c r="G24" s="14">
        <v>0</v>
      </c>
      <c r="H24" s="23">
        <f t="shared" si="1"/>
        <v>0.1584967953216374</v>
      </c>
      <c r="I24" s="14">
        <v>92</v>
      </c>
      <c r="J24" s="23">
        <f t="shared" si="2"/>
        <v>0.17227912534960588</v>
      </c>
      <c r="K24" s="14">
        <v>77</v>
      </c>
      <c r="L24" s="24">
        <f t="shared" si="3"/>
        <v>8.264401922145943</v>
      </c>
      <c r="M24" s="20">
        <v>0.96</v>
      </c>
      <c r="N24" s="25">
        <f t="shared" si="4"/>
        <v>8.608752002235358</v>
      </c>
      <c r="O24" s="13"/>
      <c r="P24"/>
      <c r="Q24"/>
      <c r="R24"/>
      <c r="S24"/>
      <c r="T24"/>
      <c r="U24"/>
      <c r="V24"/>
      <c r="W24"/>
    </row>
    <row r="25" spans="1:23" ht="12.75">
      <c r="A25" s="22" t="s">
        <v>42</v>
      </c>
      <c r="B25" s="22">
        <v>0.9739684210526317</v>
      </c>
      <c r="C25" s="14">
        <v>0.68</v>
      </c>
      <c r="D25" s="23">
        <f t="shared" si="0"/>
        <v>0.6622985263157896</v>
      </c>
      <c r="E25" s="14">
        <v>1</v>
      </c>
      <c r="F25" s="21"/>
      <c r="G25" s="14">
        <v>0</v>
      </c>
      <c r="H25" s="23">
        <f t="shared" si="1"/>
        <v>0.6622985263157896</v>
      </c>
      <c r="I25" s="14">
        <v>92</v>
      </c>
      <c r="J25" s="23">
        <f t="shared" si="2"/>
        <v>0.7198897025171626</v>
      </c>
      <c r="K25" s="14">
        <v>77</v>
      </c>
      <c r="L25" s="26">
        <f t="shared" si="3"/>
        <v>34.533828919450805</v>
      </c>
      <c r="M25" s="20">
        <v>0.96</v>
      </c>
      <c r="N25" s="27">
        <f t="shared" si="4"/>
        <v>35.97273845776126</v>
      </c>
      <c r="O25" s="13"/>
      <c r="P25"/>
      <c r="Q25"/>
      <c r="R25"/>
      <c r="S25"/>
      <c r="T25"/>
      <c r="U25"/>
      <c r="V25"/>
      <c r="W25"/>
    </row>
    <row r="26" spans="1:23" ht="12.75">
      <c r="A26" s="22" t="s">
        <v>43</v>
      </c>
      <c r="B26" s="22">
        <v>0.8825705194358446</v>
      </c>
      <c r="C26" s="14">
        <v>0.68</v>
      </c>
      <c r="D26" s="23">
        <f t="shared" si="0"/>
        <v>0.6001479532163744</v>
      </c>
      <c r="E26" s="14">
        <v>1</v>
      </c>
      <c r="F26" s="14"/>
      <c r="G26" s="14">
        <v>0</v>
      </c>
      <c r="H26" s="23">
        <f t="shared" si="1"/>
        <v>0.6001479532163744</v>
      </c>
      <c r="I26" s="14">
        <v>92</v>
      </c>
      <c r="J26" s="23">
        <f t="shared" si="2"/>
        <v>0.6523347317569287</v>
      </c>
      <c r="K26" s="14">
        <v>77</v>
      </c>
      <c r="L26" s="26">
        <f t="shared" si="3"/>
        <v>31.293149417111625</v>
      </c>
      <c r="M26" s="20">
        <v>0.96</v>
      </c>
      <c r="N26" s="27">
        <f t="shared" si="4"/>
        <v>32.59703064282461</v>
      </c>
      <c r="O26" s="13"/>
      <c r="P26"/>
      <c r="Q26"/>
      <c r="R26"/>
      <c r="S26"/>
      <c r="T26"/>
      <c r="U26"/>
      <c r="V26"/>
      <c r="W26"/>
    </row>
    <row r="27" spans="1:23" ht="12.75">
      <c r="A27" s="22" t="s">
        <v>44</v>
      </c>
      <c r="B27" s="22">
        <v>0.7793941520467838</v>
      </c>
      <c r="C27" s="14">
        <v>0.68</v>
      </c>
      <c r="D27" s="23">
        <f t="shared" si="0"/>
        <v>0.529988023391813</v>
      </c>
      <c r="E27" s="14">
        <v>1</v>
      </c>
      <c r="F27" s="14"/>
      <c r="G27" s="14">
        <v>0</v>
      </c>
      <c r="H27" s="23">
        <f t="shared" si="1"/>
        <v>0.529988023391813</v>
      </c>
      <c r="I27" s="14">
        <v>92</v>
      </c>
      <c r="J27" s="23">
        <f t="shared" si="2"/>
        <v>0.5760739384693618</v>
      </c>
      <c r="K27" s="14">
        <v>77</v>
      </c>
      <c r="L27" s="26">
        <f t="shared" si="3"/>
        <v>27.634842902313757</v>
      </c>
      <c r="M27" s="20">
        <v>0.96</v>
      </c>
      <c r="N27" s="27">
        <f t="shared" si="4"/>
        <v>28.786294689910164</v>
      </c>
      <c r="O27" s="13"/>
      <c r="P27"/>
      <c r="Q27"/>
      <c r="R27"/>
      <c r="S27"/>
      <c r="T27"/>
      <c r="U27"/>
      <c r="V27"/>
      <c r="W27"/>
    </row>
    <row r="28" spans="1:23" ht="12.75">
      <c r="A28" s="22" t="s">
        <v>45</v>
      </c>
      <c r="B28" s="22">
        <v>0.659679884760922</v>
      </c>
      <c r="C28" s="14">
        <v>0.68</v>
      </c>
      <c r="D28" s="23">
        <f t="shared" si="0"/>
        <v>0.448582321637427</v>
      </c>
      <c r="E28" s="14">
        <v>1</v>
      </c>
      <c r="F28" s="14"/>
      <c r="G28" s="14">
        <v>0</v>
      </c>
      <c r="H28" s="23">
        <f t="shared" si="1"/>
        <v>0.448582321637427</v>
      </c>
      <c r="I28" s="14">
        <v>92</v>
      </c>
      <c r="J28" s="23">
        <f t="shared" si="2"/>
        <v>0.48758948004068153</v>
      </c>
      <c r="K28" s="14">
        <v>77</v>
      </c>
      <c r="L28" s="26">
        <f t="shared" si="3"/>
        <v>23.390154947031537</v>
      </c>
      <c r="M28" s="20">
        <v>0.96</v>
      </c>
      <c r="N28" s="27">
        <f t="shared" si="4"/>
        <v>24.364744736491186</v>
      </c>
      <c r="O28" s="13"/>
      <c r="P28"/>
      <c r="Q28"/>
      <c r="R28"/>
      <c r="S28"/>
      <c r="T28"/>
      <c r="U28"/>
      <c r="V28"/>
      <c r="W28"/>
    </row>
    <row r="29" spans="1:23" ht="12.75">
      <c r="A29" s="22" t="s">
        <v>46</v>
      </c>
      <c r="B29" s="22">
        <v>0.5396012254901961</v>
      </c>
      <c r="C29" s="14">
        <v>0.68</v>
      </c>
      <c r="D29" s="23">
        <f t="shared" si="0"/>
        <v>0.36692883333333337</v>
      </c>
      <c r="E29" s="14">
        <v>1</v>
      </c>
      <c r="F29" s="14"/>
      <c r="G29" s="14">
        <v>0.32</v>
      </c>
      <c r="H29" s="23">
        <f t="shared" si="1"/>
        <v>0.046928833333333364</v>
      </c>
      <c r="I29" s="14">
        <v>92</v>
      </c>
      <c r="J29" s="23">
        <f t="shared" si="2"/>
        <v>0.051009601449275396</v>
      </c>
      <c r="K29" s="14">
        <v>77</v>
      </c>
      <c r="L29" s="26">
        <f t="shared" si="3"/>
        <v>2.44698159112319</v>
      </c>
      <c r="M29" s="20">
        <v>0.96</v>
      </c>
      <c r="N29" s="27">
        <f t="shared" si="4"/>
        <v>2.5489391574199898</v>
      </c>
      <c r="O29" s="13"/>
      <c r="P29"/>
      <c r="Q29"/>
      <c r="R29"/>
      <c r="S29"/>
      <c r="T29"/>
      <c r="U29"/>
      <c r="V29"/>
      <c r="W29"/>
    </row>
    <row r="30" spans="15:23" ht="13.5" thickBot="1">
      <c r="O30"/>
      <c r="P30"/>
      <c r="Q30"/>
      <c r="R30"/>
      <c r="S30"/>
      <c r="T30"/>
      <c r="U30"/>
      <c r="V30"/>
      <c r="W30"/>
    </row>
    <row r="31" spans="1:23" ht="13.5" thickBot="1">
      <c r="A31" s="28" t="s">
        <v>18</v>
      </c>
      <c r="B31" s="29"/>
      <c r="C31" s="29"/>
      <c r="D31" s="30">
        <f>SUM(D12:D29)</f>
        <v>14.745882429824565</v>
      </c>
      <c r="E31" s="29"/>
      <c r="F31" s="30">
        <f>SUM(F12:F24)</f>
        <v>2.4</v>
      </c>
      <c r="G31" s="29"/>
      <c r="H31" s="30">
        <f>SUM(H12:H29)</f>
        <v>5.95691404385965</v>
      </c>
      <c r="I31" s="29"/>
      <c r="J31" s="30">
        <f>SUM(J12:J29)</f>
        <v>6.4749065694126635</v>
      </c>
      <c r="K31" s="29"/>
      <c r="L31" s="31"/>
      <c r="O31"/>
      <c r="P31"/>
      <c r="Q31"/>
      <c r="R31"/>
      <c r="S31"/>
      <c r="T31"/>
      <c r="U31"/>
      <c r="V31"/>
      <c r="W31"/>
    </row>
    <row r="32" spans="1:23" ht="17.25" thickBot="1">
      <c r="A32" s="43" t="s">
        <v>53</v>
      </c>
      <c r="B32" s="32"/>
      <c r="C32" s="1" t="s">
        <v>22</v>
      </c>
      <c r="L32" s="33"/>
      <c r="O32"/>
      <c r="P32"/>
      <c r="Q32"/>
      <c r="R32"/>
      <c r="S32"/>
      <c r="T32"/>
      <c r="U32"/>
      <c r="V32"/>
      <c r="W32"/>
    </row>
    <row r="33" spans="1:23" ht="15" thickBot="1">
      <c r="A33" s="43" t="s">
        <v>47</v>
      </c>
      <c r="I33" s="52" t="s">
        <v>26</v>
      </c>
      <c r="J33" s="53"/>
      <c r="K33" s="54"/>
      <c r="L33" s="34">
        <f>SUM(L12:L24)</f>
        <v>191.30878526426397</v>
      </c>
      <c r="N33" s="6"/>
      <c r="O33"/>
      <c r="P33"/>
      <c r="Q33"/>
      <c r="R33"/>
      <c r="S33"/>
      <c r="T33"/>
      <c r="U33"/>
      <c r="V33"/>
      <c r="W33"/>
    </row>
    <row r="34" spans="1:23" ht="15" thickBot="1">
      <c r="A34" s="44" t="s">
        <v>54</v>
      </c>
      <c r="K34" s="35" t="s">
        <v>27</v>
      </c>
      <c r="L34" s="36"/>
      <c r="M34" s="37"/>
      <c r="N34" s="38">
        <f>SUM(N12:N24)</f>
        <v>199.27998465027497</v>
      </c>
      <c r="O34"/>
      <c r="P34"/>
      <c r="Q34"/>
      <c r="R34"/>
      <c r="S34"/>
      <c r="T34"/>
      <c r="U34"/>
      <c r="V34"/>
      <c r="W34"/>
    </row>
    <row r="35" spans="1:23" ht="14.25">
      <c r="A35" s="43" t="s">
        <v>55</v>
      </c>
      <c r="O35"/>
      <c r="P35"/>
      <c r="Q35"/>
      <c r="R35"/>
      <c r="S35"/>
      <c r="T35"/>
      <c r="U35"/>
      <c r="V35"/>
      <c r="W35"/>
    </row>
    <row r="36" spans="1:23" ht="14.25">
      <c r="A36" s="43" t="s">
        <v>56</v>
      </c>
      <c r="O36"/>
      <c r="P36"/>
      <c r="Q36"/>
      <c r="R36"/>
      <c r="S36"/>
      <c r="T36"/>
      <c r="U36"/>
      <c r="V36"/>
      <c r="W36"/>
    </row>
    <row r="37" spans="1:23" ht="14.25">
      <c r="A37" s="43" t="s">
        <v>48</v>
      </c>
      <c r="O37"/>
      <c r="P37"/>
      <c r="Q37"/>
      <c r="R37"/>
      <c r="S37"/>
      <c r="T37"/>
      <c r="U37"/>
      <c r="V37"/>
      <c r="W37"/>
    </row>
    <row r="40" spans="5:22" ht="12.75">
      <c r="E40"/>
      <c r="F40"/>
      <c r="G40"/>
      <c r="H40"/>
      <c r="J40"/>
      <c r="K40"/>
      <c r="L40"/>
      <c r="M40"/>
      <c r="S40"/>
      <c r="T40"/>
      <c r="U40"/>
      <c r="V40" s="1" t="s">
        <v>23</v>
      </c>
    </row>
    <row r="41" spans="5:21" ht="12.75">
      <c r="E41"/>
      <c r="F41"/>
      <c r="G41"/>
      <c r="H41"/>
      <c r="J41"/>
      <c r="K41"/>
      <c r="L41"/>
      <c r="M41"/>
      <c r="S41"/>
      <c r="T41"/>
      <c r="U41"/>
    </row>
    <row r="42" spans="5:21" ht="12.75">
      <c r="E42"/>
      <c r="F42"/>
      <c r="G42"/>
      <c r="H42"/>
      <c r="J42"/>
      <c r="K42"/>
      <c r="L42"/>
      <c r="M42"/>
      <c r="S42"/>
      <c r="T42"/>
      <c r="U42"/>
    </row>
    <row r="43" spans="5:21" ht="12.75">
      <c r="E43"/>
      <c r="F43"/>
      <c r="G43"/>
      <c r="H43"/>
      <c r="J43"/>
      <c r="K43"/>
      <c r="L43"/>
      <c r="M43"/>
      <c r="S43"/>
      <c r="T43"/>
      <c r="U43"/>
    </row>
    <row r="44" spans="5:21" ht="12.75">
      <c r="E44"/>
      <c r="F44"/>
      <c r="G44"/>
      <c r="H44"/>
      <c r="J44"/>
      <c r="K44"/>
      <c r="L44"/>
      <c r="M44"/>
      <c r="S44"/>
      <c r="T44"/>
      <c r="U44"/>
    </row>
    <row r="45" spans="5:21" ht="12.75">
      <c r="E45"/>
      <c r="F45"/>
      <c r="G45"/>
      <c r="H45"/>
      <c r="J45"/>
      <c r="K45"/>
      <c r="L45"/>
      <c r="M45"/>
      <c r="S45"/>
      <c r="T45"/>
      <c r="U45"/>
    </row>
    <row r="46" spans="6:21" ht="12.75">
      <c r="F46" s="40"/>
      <c r="G46" s="40"/>
      <c r="J46"/>
      <c r="K46"/>
      <c r="L46"/>
      <c r="M46"/>
      <c r="S46"/>
      <c r="T46"/>
      <c r="U46"/>
    </row>
    <row r="64" ht="12.75"/>
  </sheetData>
  <mergeCells count="4">
    <mergeCell ref="C1:M1"/>
    <mergeCell ref="C2:M2"/>
    <mergeCell ref="C3:M3"/>
    <mergeCell ref="I33:K3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48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23.8515625" style="1" customWidth="1"/>
    <col min="2" max="2" width="11.28125" style="1" customWidth="1"/>
    <col min="3" max="3" width="13.140625" style="1" customWidth="1"/>
    <col min="4" max="4" width="10.8515625" style="1" customWidth="1"/>
    <col min="5" max="5" width="13.00390625" style="1" customWidth="1"/>
    <col min="6" max="6" width="14.140625" style="1" customWidth="1"/>
    <col min="7" max="7" width="10.8515625" style="1" customWidth="1"/>
    <col min="8" max="8" width="17.57421875" style="1" customWidth="1"/>
    <col min="9" max="9" width="14.28125" style="1" customWidth="1"/>
    <col min="10" max="10" width="14.00390625" style="1" customWidth="1"/>
    <col min="11" max="11" width="10.28125" style="1" customWidth="1"/>
    <col min="12" max="12" width="13.7109375" style="6" customWidth="1"/>
    <col min="13" max="13" width="14.57421875" style="1" customWidth="1"/>
    <col min="14" max="16" width="13.8515625" style="1" customWidth="1"/>
    <col min="17" max="17" width="11.8515625" style="1" customWidth="1"/>
    <col min="18" max="18" width="12.57421875" style="1" customWidth="1"/>
    <col min="19" max="19" width="11.8515625" style="1" customWidth="1"/>
    <col min="20" max="20" width="11.140625" style="1" customWidth="1"/>
    <col min="21" max="16384" width="9.140625" style="1" customWidth="1"/>
  </cols>
  <sheetData>
    <row r="1" spans="3:13" ht="18">
      <c r="C1" s="50" t="s">
        <v>58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15.75">
      <c r="B2" s="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5:12" ht="12.75">
      <c r="E3" s="4"/>
      <c r="F3" s="4"/>
      <c r="K3"/>
      <c r="L3"/>
    </row>
    <row r="4" spans="11:23" ht="9.75" customHeight="1">
      <c r="K4" s="5"/>
      <c r="O4"/>
      <c r="P4"/>
      <c r="Q4"/>
      <c r="R4"/>
      <c r="S4"/>
      <c r="T4"/>
      <c r="U4"/>
      <c r="V4"/>
      <c r="W4"/>
    </row>
    <row r="5" spans="1:23" ht="87.75" customHeight="1">
      <c r="A5" s="7" t="s">
        <v>2</v>
      </c>
      <c r="B5" s="8" t="s">
        <v>49</v>
      </c>
      <c r="C5" s="8" t="s">
        <v>24</v>
      </c>
      <c r="D5" s="8" t="s">
        <v>3</v>
      </c>
      <c r="E5" s="8" t="s">
        <v>57</v>
      </c>
      <c r="F5" s="8" t="s">
        <v>4</v>
      </c>
      <c r="G5" s="8" t="s">
        <v>50</v>
      </c>
      <c r="H5" s="8" t="s">
        <v>5</v>
      </c>
      <c r="I5" s="8" t="s">
        <v>51</v>
      </c>
      <c r="J5" s="9" t="s">
        <v>6</v>
      </c>
      <c r="K5" s="10" t="s">
        <v>52</v>
      </c>
      <c r="L5" s="11" t="s">
        <v>7</v>
      </c>
      <c r="M5" s="9" t="s">
        <v>8</v>
      </c>
      <c r="N5" s="12" t="s">
        <v>25</v>
      </c>
      <c r="O5" s="13"/>
      <c r="P5"/>
      <c r="Q5"/>
      <c r="R5"/>
      <c r="S5"/>
      <c r="T5"/>
      <c r="U5"/>
      <c r="V5"/>
      <c r="W5"/>
    </row>
    <row r="6" spans="1:23" ht="12.75">
      <c r="A6" s="14" t="s">
        <v>9</v>
      </c>
      <c r="B6" s="15" t="s">
        <v>10</v>
      </c>
      <c r="C6" s="16" t="s">
        <v>11</v>
      </c>
      <c r="D6" s="16" t="s">
        <v>12</v>
      </c>
      <c r="E6" s="16" t="s">
        <v>29</v>
      </c>
      <c r="F6" s="16" t="s">
        <v>12</v>
      </c>
      <c r="G6" s="16" t="s">
        <v>12</v>
      </c>
      <c r="H6" s="16" t="s">
        <v>12</v>
      </c>
      <c r="I6" s="16" t="s">
        <v>13</v>
      </c>
      <c r="J6" s="16" t="s">
        <v>12</v>
      </c>
      <c r="K6" s="16" t="s">
        <v>14</v>
      </c>
      <c r="L6" s="17" t="s">
        <v>15</v>
      </c>
      <c r="M6" s="18" t="s">
        <v>16</v>
      </c>
      <c r="N6" s="18" t="s">
        <v>17</v>
      </c>
      <c r="O6" s="13"/>
      <c r="P6"/>
      <c r="Q6"/>
      <c r="R6"/>
      <c r="S6"/>
      <c r="T6"/>
      <c r="U6"/>
      <c r="V6"/>
      <c r="W6"/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9"/>
      <c r="N7" s="20"/>
      <c r="O7" s="13"/>
      <c r="P7"/>
      <c r="Q7"/>
      <c r="R7"/>
      <c r="S7"/>
      <c r="T7"/>
      <c r="U7"/>
      <c r="V7"/>
      <c r="W7"/>
    </row>
    <row r="8" spans="1:23" ht="12.75">
      <c r="A8" s="21"/>
      <c r="B8" s="22"/>
      <c r="C8" s="14"/>
      <c r="D8" s="23"/>
      <c r="E8" s="14"/>
      <c r="F8" s="21"/>
      <c r="G8" s="14"/>
      <c r="H8" s="23"/>
      <c r="I8" s="14"/>
      <c r="J8" s="23"/>
      <c r="K8" s="14"/>
      <c r="L8" s="39"/>
      <c r="M8" s="20"/>
      <c r="N8" s="39"/>
      <c r="O8" s="41"/>
      <c r="P8"/>
      <c r="Q8"/>
      <c r="R8"/>
      <c r="S8"/>
      <c r="T8"/>
      <c r="U8"/>
      <c r="V8"/>
      <c r="W8"/>
    </row>
    <row r="9" spans="1:23" ht="12.75">
      <c r="A9" t="s">
        <v>30</v>
      </c>
      <c r="B9" s="42"/>
      <c r="C9" s="14"/>
      <c r="D9" s="23"/>
      <c r="E9" s="14"/>
      <c r="F9" s="21"/>
      <c r="G9" s="14"/>
      <c r="H9" s="23"/>
      <c r="I9" s="14"/>
      <c r="J9" s="23"/>
      <c r="K9" s="14"/>
      <c r="L9" s="39"/>
      <c r="M9" s="20"/>
      <c r="N9" s="39"/>
      <c r="O9" s="41"/>
      <c r="P9"/>
      <c r="Q9"/>
      <c r="R9"/>
      <c r="S9"/>
      <c r="T9"/>
      <c r="U9"/>
      <c r="V9"/>
      <c r="W9"/>
    </row>
    <row r="10" spans="1:23" ht="12.75">
      <c r="A10" s="21" t="s">
        <v>31</v>
      </c>
      <c r="B10" s="22"/>
      <c r="C10" s="14"/>
      <c r="D10" s="23"/>
      <c r="E10" s="14"/>
      <c r="F10" s="21"/>
      <c r="G10" s="14"/>
      <c r="H10" s="23"/>
      <c r="I10" s="14"/>
      <c r="J10" s="23"/>
      <c r="K10" s="14"/>
      <c r="L10" s="39"/>
      <c r="M10" s="20"/>
      <c r="N10" s="39"/>
      <c r="O10" s="41"/>
      <c r="P10"/>
      <c r="Q10"/>
      <c r="R10"/>
      <c r="S10"/>
      <c r="T10"/>
      <c r="U10"/>
      <c r="V10"/>
      <c r="W10"/>
    </row>
    <row r="11" spans="1:23" ht="12.75">
      <c r="A11" s="21" t="s">
        <v>32</v>
      </c>
      <c r="B11" s="22"/>
      <c r="C11" s="14"/>
      <c r="D11" s="23"/>
      <c r="E11" s="14"/>
      <c r="F11" s="21"/>
      <c r="G11" s="14"/>
      <c r="H11" s="23"/>
      <c r="I11" s="14"/>
      <c r="J11" s="23"/>
      <c r="K11" s="14"/>
      <c r="L11" s="39"/>
      <c r="M11" s="20"/>
      <c r="N11" s="39"/>
      <c r="O11" s="41"/>
      <c r="P11"/>
      <c r="Q11"/>
      <c r="R11"/>
      <c r="S11"/>
      <c r="T11"/>
      <c r="U11"/>
      <c r="V11"/>
      <c r="W11"/>
    </row>
    <row r="12" spans="1:23" ht="12.75">
      <c r="A12" s="21" t="s">
        <v>33</v>
      </c>
      <c r="B12" s="22"/>
      <c r="C12" s="14"/>
      <c r="D12" s="23"/>
      <c r="E12" s="14"/>
      <c r="F12" s="21"/>
      <c r="G12" s="14"/>
      <c r="H12" s="23"/>
      <c r="I12" s="14"/>
      <c r="J12" s="23"/>
      <c r="K12" s="14"/>
      <c r="L12" s="39"/>
      <c r="M12" s="20"/>
      <c r="N12" s="39"/>
      <c r="O12" s="41"/>
      <c r="P12"/>
      <c r="Q12"/>
      <c r="R12"/>
      <c r="S12"/>
      <c r="T12"/>
      <c r="U12"/>
      <c r="V12"/>
      <c r="W12"/>
    </row>
    <row r="13" spans="1:23" ht="12.75">
      <c r="A13" s="21" t="s">
        <v>34</v>
      </c>
      <c r="B13" s="22"/>
      <c r="C13" s="14"/>
      <c r="D13" s="23"/>
      <c r="E13" s="14"/>
      <c r="F13" s="21"/>
      <c r="G13" s="14"/>
      <c r="H13" s="23"/>
      <c r="I13" s="14"/>
      <c r="J13" s="23"/>
      <c r="K13" s="14"/>
      <c r="L13" s="39"/>
      <c r="M13" s="20"/>
      <c r="N13" s="39"/>
      <c r="O13" s="41"/>
      <c r="P13"/>
      <c r="Q13"/>
      <c r="R13"/>
      <c r="S13"/>
      <c r="T13"/>
      <c r="U13"/>
      <c r="V13"/>
      <c r="W13"/>
    </row>
    <row r="14" spans="1:23" ht="12.75">
      <c r="A14" s="21" t="s">
        <v>35</v>
      </c>
      <c r="B14" s="22"/>
      <c r="C14" s="14"/>
      <c r="D14" s="23"/>
      <c r="E14" s="14"/>
      <c r="F14" s="21"/>
      <c r="G14" s="14"/>
      <c r="H14" s="23"/>
      <c r="I14" s="14"/>
      <c r="J14" s="23"/>
      <c r="K14" s="14"/>
      <c r="L14" s="39"/>
      <c r="M14" s="20"/>
      <c r="N14" s="39"/>
      <c r="O14" s="41"/>
      <c r="P14"/>
      <c r="Q14"/>
      <c r="R14"/>
      <c r="S14"/>
      <c r="T14"/>
      <c r="U14"/>
      <c r="V14"/>
      <c r="W14"/>
    </row>
    <row r="15" spans="1:23" ht="12.75">
      <c r="A15" s="21" t="s">
        <v>36</v>
      </c>
      <c r="B15" s="22"/>
      <c r="C15" s="14"/>
      <c r="D15" s="23"/>
      <c r="E15" s="14"/>
      <c r="F15" s="21"/>
      <c r="G15" s="14"/>
      <c r="H15" s="23"/>
      <c r="I15" s="14"/>
      <c r="J15" s="23"/>
      <c r="K15" s="14"/>
      <c r="L15" s="39"/>
      <c r="M15" s="20"/>
      <c r="N15" s="39"/>
      <c r="O15" s="41"/>
      <c r="P15"/>
      <c r="Q15"/>
      <c r="R15"/>
      <c r="S15"/>
      <c r="T15"/>
      <c r="U15"/>
      <c r="V15"/>
      <c r="W15"/>
    </row>
    <row r="16" spans="1:23" ht="12.75">
      <c r="A16" s="21" t="s">
        <v>37</v>
      </c>
      <c r="B16" s="22"/>
      <c r="C16" s="14"/>
      <c r="D16" s="23"/>
      <c r="E16" s="14"/>
      <c r="F16" s="21"/>
      <c r="G16" s="14"/>
      <c r="H16" s="23"/>
      <c r="I16" s="14"/>
      <c r="J16" s="23"/>
      <c r="K16" s="14"/>
      <c r="L16" s="39"/>
      <c r="M16" s="20"/>
      <c r="N16" s="39"/>
      <c r="O16" s="41"/>
      <c r="P16"/>
      <c r="Q16"/>
      <c r="R16"/>
      <c r="S16"/>
      <c r="T16"/>
      <c r="U16"/>
      <c r="V16"/>
      <c r="W16"/>
    </row>
    <row r="17" spans="1:23" ht="12.75">
      <c r="A17" s="22" t="s">
        <v>38</v>
      </c>
      <c r="B17" s="22"/>
      <c r="C17" s="14"/>
      <c r="D17" s="23"/>
      <c r="E17" s="14"/>
      <c r="F17" s="21"/>
      <c r="G17" s="14"/>
      <c r="H17" s="23"/>
      <c r="I17" s="14"/>
      <c r="J17" s="23"/>
      <c r="K17" s="14"/>
      <c r="L17" s="39"/>
      <c r="M17" s="20"/>
      <c r="N17" s="39"/>
      <c r="O17" s="41"/>
      <c r="P17"/>
      <c r="Q17"/>
      <c r="R17"/>
      <c r="S17"/>
      <c r="T17"/>
      <c r="U17"/>
      <c r="V17"/>
      <c r="W17"/>
    </row>
    <row r="18" spans="1:23" ht="12.75">
      <c r="A18" s="22" t="s">
        <v>39</v>
      </c>
      <c r="B18" s="22"/>
      <c r="C18" s="14"/>
      <c r="D18" s="23"/>
      <c r="E18" s="14"/>
      <c r="F18" s="21"/>
      <c r="G18" s="14"/>
      <c r="H18" s="23"/>
      <c r="I18" s="14"/>
      <c r="J18" s="23"/>
      <c r="K18" s="14"/>
      <c r="L18" s="39"/>
      <c r="M18" s="20"/>
      <c r="N18" s="39"/>
      <c r="O18" s="41"/>
      <c r="P18"/>
      <c r="Q18"/>
      <c r="R18"/>
      <c r="S18"/>
      <c r="T18"/>
      <c r="U18"/>
      <c r="V18"/>
      <c r="W18"/>
    </row>
    <row r="19" spans="1:23" ht="12.75">
      <c r="A19" s="22" t="s">
        <v>40</v>
      </c>
      <c r="B19" s="22"/>
      <c r="C19" s="14"/>
      <c r="D19" s="23"/>
      <c r="E19" s="14"/>
      <c r="F19" s="21"/>
      <c r="G19" s="14"/>
      <c r="H19" s="23"/>
      <c r="I19" s="14"/>
      <c r="J19" s="23"/>
      <c r="K19" s="14"/>
      <c r="L19" s="39"/>
      <c r="M19" s="20"/>
      <c r="N19" s="39"/>
      <c r="O19" s="41"/>
      <c r="P19"/>
      <c r="Q19"/>
      <c r="R19"/>
      <c r="S19"/>
      <c r="T19"/>
      <c r="U19"/>
      <c r="V19"/>
      <c r="W19"/>
    </row>
    <row r="20" spans="1:23" ht="12.75">
      <c r="A20" s="22" t="s">
        <v>41</v>
      </c>
      <c r="B20" s="22"/>
      <c r="C20" s="14"/>
      <c r="D20" s="23"/>
      <c r="E20" s="14"/>
      <c r="F20" s="21"/>
      <c r="G20" s="14"/>
      <c r="H20" s="23"/>
      <c r="I20" s="14"/>
      <c r="J20" s="23"/>
      <c r="K20" s="14"/>
      <c r="L20" s="39"/>
      <c r="M20" s="20"/>
      <c r="N20" s="39"/>
      <c r="O20" s="41"/>
      <c r="P20"/>
      <c r="Q20"/>
      <c r="R20"/>
      <c r="S20"/>
      <c r="T20"/>
      <c r="U20"/>
      <c r="V20"/>
      <c r="W20"/>
    </row>
    <row r="21" spans="1:23" ht="12.75">
      <c r="A21" s="22" t="s">
        <v>42</v>
      </c>
      <c r="B21" s="22"/>
      <c r="C21" s="14"/>
      <c r="D21" s="23"/>
      <c r="E21" s="14"/>
      <c r="F21" s="21"/>
      <c r="G21" s="14"/>
      <c r="H21" s="23"/>
      <c r="I21" s="14"/>
      <c r="J21" s="23"/>
      <c r="K21" s="14"/>
      <c r="L21" s="39"/>
      <c r="M21" s="20"/>
      <c r="N21" s="39"/>
      <c r="O21" s="41"/>
      <c r="P21"/>
      <c r="Q21"/>
      <c r="R21"/>
      <c r="S21"/>
      <c r="T21"/>
      <c r="U21"/>
      <c r="V21"/>
      <c r="W21"/>
    </row>
    <row r="22" spans="1:23" ht="12.75">
      <c r="A22" s="22" t="s">
        <v>43</v>
      </c>
      <c r="B22" s="22"/>
      <c r="C22" s="14"/>
      <c r="D22" s="23"/>
      <c r="E22" s="14"/>
      <c r="F22" s="14"/>
      <c r="G22" s="14"/>
      <c r="H22" s="23"/>
      <c r="I22" s="14"/>
      <c r="J22" s="23"/>
      <c r="K22" s="14"/>
      <c r="L22" s="26"/>
      <c r="M22" s="20"/>
      <c r="N22" s="39"/>
      <c r="O22" s="41"/>
      <c r="P22"/>
      <c r="Q22"/>
      <c r="R22"/>
      <c r="S22"/>
      <c r="T22"/>
      <c r="U22"/>
      <c r="V22"/>
      <c r="W22"/>
    </row>
    <row r="23" spans="1:23" ht="12.75">
      <c r="A23" s="22" t="s">
        <v>44</v>
      </c>
      <c r="B23" s="22"/>
      <c r="C23" s="14"/>
      <c r="D23" s="23"/>
      <c r="E23" s="14"/>
      <c r="F23" s="14"/>
      <c r="G23" s="14"/>
      <c r="H23" s="23"/>
      <c r="I23" s="14"/>
      <c r="J23" s="23"/>
      <c r="K23" s="14"/>
      <c r="L23" s="26"/>
      <c r="M23" s="20"/>
      <c r="N23" s="39"/>
      <c r="O23" s="41"/>
      <c r="P23"/>
      <c r="Q23"/>
      <c r="R23"/>
      <c r="S23"/>
      <c r="T23"/>
      <c r="U23"/>
      <c r="V23"/>
      <c r="W23"/>
    </row>
    <row r="24" spans="1:23" ht="12.75">
      <c r="A24" s="22" t="s">
        <v>45</v>
      </c>
      <c r="B24" s="22"/>
      <c r="C24" s="14"/>
      <c r="D24" s="23"/>
      <c r="E24" s="14"/>
      <c r="F24" s="14"/>
      <c r="G24" s="14"/>
      <c r="H24" s="23"/>
      <c r="I24" s="14"/>
      <c r="J24" s="23"/>
      <c r="K24" s="14"/>
      <c r="L24" s="26"/>
      <c r="M24" s="20"/>
      <c r="N24" s="39"/>
      <c r="O24" s="41"/>
      <c r="P24"/>
      <c r="Q24"/>
      <c r="R24"/>
      <c r="S24"/>
      <c r="T24"/>
      <c r="U24"/>
      <c r="V24"/>
      <c r="W24"/>
    </row>
    <row r="25" spans="1:23" ht="12.75">
      <c r="A25" s="22" t="s">
        <v>46</v>
      </c>
      <c r="B25" s="22"/>
      <c r="C25" s="14"/>
      <c r="D25" s="23"/>
      <c r="E25" s="14"/>
      <c r="F25" s="14"/>
      <c r="G25" s="14"/>
      <c r="H25" s="23"/>
      <c r="I25" s="14"/>
      <c r="J25" s="23"/>
      <c r="K25" s="14"/>
      <c r="L25" s="26"/>
      <c r="M25" s="20"/>
      <c r="N25" s="39"/>
      <c r="O25" s="41"/>
      <c r="P25"/>
      <c r="Q25"/>
      <c r="R25"/>
      <c r="S25"/>
      <c r="T25"/>
      <c r="U25"/>
      <c r="V25"/>
      <c r="W25"/>
    </row>
    <row r="26" spans="15:23" ht="13.5" thickBot="1">
      <c r="O26"/>
      <c r="P26"/>
      <c r="Q26"/>
      <c r="R26"/>
      <c r="S26"/>
      <c r="T26"/>
      <c r="U26"/>
      <c r="V26"/>
      <c r="W26"/>
    </row>
    <row r="27" spans="1:23" ht="13.5" thickBot="1">
      <c r="A27" s="45" t="s">
        <v>18</v>
      </c>
      <c r="B27" s="28"/>
      <c r="C27" s="45"/>
      <c r="D27" s="30"/>
      <c r="E27" s="29"/>
      <c r="F27" s="30"/>
      <c r="G27" s="29"/>
      <c r="H27" s="30"/>
      <c r="I27" s="29"/>
      <c r="J27" s="30"/>
      <c r="K27" s="29"/>
      <c r="L27" s="46"/>
      <c r="M27" s="28"/>
      <c r="N27" s="47"/>
      <c r="O27"/>
      <c r="P27"/>
      <c r="Q27"/>
      <c r="R27"/>
      <c r="S27"/>
      <c r="T27"/>
      <c r="U27"/>
      <c r="V27"/>
      <c r="W27"/>
    </row>
    <row r="28" spans="1:23" ht="17.25" thickBot="1">
      <c r="A28" s="43"/>
      <c r="B28" s="32"/>
      <c r="L28" s="33"/>
      <c r="O28"/>
      <c r="P28"/>
      <c r="Q28"/>
      <c r="R28"/>
      <c r="S28"/>
      <c r="T28"/>
      <c r="U28"/>
      <c r="V28"/>
      <c r="W28"/>
    </row>
    <row r="29" spans="1:23" ht="15" thickBot="1">
      <c r="A29" s="43"/>
      <c r="I29" s="52" t="s">
        <v>26</v>
      </c>
      <c r="J29" s="53"/>
      <c r="K29" s="54"/>
      <c r="L29" s="34"/>
      <c r="N29" s="6"/>
      <c r="O29"/>
      <c r="P29"/>
      <c r="Q29"/>
      <c r="R29"/>
      <c r="S29"/>
      <c r="T29"/>
      <c r="U29"/>
      <c r="V29"/>
      <c r="W29"/>
    </row>
    <row r="30" spans="1:23" ht="15" thickBot="1">
      <c r="A30" s="44"/>
      <c r="K30" s="35" t="s">
        <v>27</v>
      </c>
      <c r="L30" s="36"/>
      <c r="M30" s="37"/>
      <c r="N30" s="38"/>
      <c r="O30"/>
      <c r="P30"/>
      <c r="Q30"/>
      <c r="R30"/>
      <c r="S30"/>
      <c r="T30"/>
      <c r="U30"/>
      <c r="V30"/>
      <c r="W30"/>
    </row>
    <row r="31" spans="1:23" ht="14.25">
      <c r="A31" s="43"/>
      <c r="O31"/>
      <c r="P31"/>
      <c r="Q31"/>
      <c r="R31"/>
      <c r="S31"/>
      <c r="T31"/>
      <c r="U31"/>
      <c r="V31"/>
      <c r="W31"/>
    </row>
    <row r="32" spans="1:23" ht="14.25">
      <c r="A32" s="43"/>
      <c r="O32"/>
      <c r="P32"/>
      <c r="Q32"/>
      <c r="R32"/>
      <c r="S32"/>
      <c r="T32"/>
      <c r="U32"/>
      <c r="V32"/>
      <c r="W32"/>
    </row>
    <row r="33" spans="1:23" ht="14.25">
      <c r="A33" s="43"/>
      <c r="O33"/>
      <c r="P33"/>
      <c r="Q33"/>
      <c r="R33"/>
      <c r="S33"/>
      <c r="T33"/>
      <c r="U33"/>
      <c r="V33"/>
      <c r="W33"/>
    </row>
    <row r="34" spans="9:24" ht="12.75">
      <c r="I34"/>
      <c r="J34"/>
      <c r="K34"/>
      <c r="L34"/>
      <c r="M34"/>
      <c r="N34"/>
      <c r="O34"/>
      <c r="R34"/>
      <c r="S34"/>
      <c r="T34"/>
      <c r="U34"/>
      <c r="V34"/>
      <c r="W34"/>
      <c r="X34"/>
    </row>
    <row r="35" spans="5:24" ht="12.75">
      <c r="E35"/>
      <c r="F35"/>
      <c r="G35"/>
      <c r="H35"/>
      <c r="I35"/>
      <c r="J35"/>
      <c r="K35"/>
      <c r="L35"/>
      <c r="M35"/>
      <c r="N35"/>
      <c r="O35"/>
      <c r="R35"/>
      <c r="S35"/>
      <c r="T35"/>
      <c r="U35"/>
      <c r="V35"/>
      <c r="W35"/>
      <c r="X35"/>
    </row>
    <row r="36" spans="5:24" ht="12.75">
      <c r="E36"/>
      <c r="F36"/>
      <c r="G36"/>
      <c r="H36"/>
      <c r="I36"/>
      <c r="J36"/>
      <c r="K36"/>
      <c r="L36"/>
      <c r="M36"/>
      <c r="N36"/>
      <c r="O36"/>
      <c r="R36"/>
      <c r="S36"/>
      <c r="T36"/>
      <c r="U36"/>
      <c r="V36"/>
      <c r="W36"/>
      <c r="X36"/>
    </row>
    <row r="37" spans="5:24" ht="12.75">
      <c r="E37"/>
      <c r="F37"/>
      <c r="G37"/>
      <c r="H37"/>
      <c r="I37"/>
      <c r="J37"/>
      <c r="K37"/>
      <c r="L37"/>
      <c r="M37"/>
      <c r="N37"/>
      <c r="O37"/>
      <c r="R37"/>
      <c r="S37"/>
      <c r="T37"/>
      <c r="U37"/>
      <c r="V37"/>
      <c r="W37"/>
      <c r="X37"/>
    </row>
    <row r="38" spans="5:24" ht="12.75">
      <c r="E38"/>
      <c r="F38"/>
      <c r="G38"/>
      <c r="H38"/>
      <c r="I38"/>
      <c r="J38"/>
      <c r="K38"/>
      <c r="L38"/>
      <c r="M38"/>
      <c r="N38"/>
      <c r="O38"/>
      <c r="R38"/>
      <c r="S38"/>
      <c r="T38"/>
      <c r="U38"/>
      <c r="V38"/>
      <c r="W38"/>
      <c r="X38"/>
    </row>
    <row r="39" spans="5:24" ht="12.75">
      <c r="E39"/>
      <c r="F39"/>
      <c r="G39"/>
      <c r="H39"/>
      <c r="I39"/>
      <c r="J39"/>
      <c r="K39"/>
      <c r="L39"/>
      <c r="M39"/>
      <c r="N39"/>
      <c r="O39"/>
      <c r="R39"/>
      <c r="S39"/>
      <c r="T39"/>
      <c r="U39"/>
      <c r="V39"/>
      <c r="W39"/>
      <c r="X39"/>
    </row>
    <row r="40" spans="5:24" ht="12.75">
      <c r="E40"/>
      <c r="F40"/>
      <c r="G40"/>
      <c r="H40"/>
      <c r="I40"/>
      <c r="J40"/>
      <c r="K40"/>
      <c r="L40"/>
      <c r="M40"/>
      <c r="N40"/>
      <c r="O40"/>
      <c r="R40"/>
      <c r="S40"/>
      <c r="T40"/>
      <c r="U40"/>
      <c r="V40"/>
      <c r="W40"/>
      <c r="X40"/>
    </row>
    <row r="41" spans="5:24" ht="12.75">
      <c r="E41"/>
      <c r="F41"/>
      <c r="G41"/>
      <c r="H41"/>
      <c r="I41"/>
      <c r="J41"/>
      <c r="K41"/>
      <c r="L41"/>
      <c r="M41"/>
      <c r="N41"/>
      <c r="O41"/>
      <c r="R41"/>
      <c r="S41"/>
      <c r="T41"/>
      <c r="U41"/>
      <c r="V41"/>
      <c r="W41"/>
      <c r="X41"/>
    </row>
    <row r="42" spans="5:24" ht="12.75">
      <c r="E42"/>
      <c r="F42"/>
      <c r="G42"/>
      <c r="H42"/>
      <c r="I42"/>
      <c r="J42"/>
      <c r="K42"/>
      <c r="L42"/>
      <c r="M42"/>
      <c r="N42"/>
      <c r="O42"/>
      <c r="R42"/>
      <c r="S42"/>
      <c r="T42"/>
      <c r="U42"/>
      <c r="V42"/>
      <c r="W42"/>
      <c r="X42"/>
    </row>
    <row r="43" spans="5:24" ht="12.75">
      <c r="E43"/>
      <c r="F43"/>
      <c r="G43"/>
      <c r="H43"/>
      <c r="I43"/>
      <c r="J43"/>
      <c r="K43"/>
      <c r="L43"/>
      <c r="M43"/>
      <c r="N43"/>
      <c r="O43"/>
      <c r="R43"/>
      <c r="S43"/>
      <c r="T43"/>
      <c r="U43"/>
      <c r="V43"/>
      <c r="W43"/>
      <c r="X43"/>
    </row>
    <row r="44" spans="5:24" ht="12.75">
      <c r="E44"/>
      <c r="F44"/>
      <c r="G44"/>
      <c r="H44"/>
      <c r="I44"/>
      <c r="J44"/>
      <c r="K44"/>
      <c r="L44"/>
      <c r="M44"/>
      <c r="N44"/>
      <c r="O44"/>
      <c r="R44"/>
      <c r="S44"/>
      <c r="T44"/>
      <c r="U44"/>
      <c r="V44"/>
      <c r="W44"/>
      <c r="X44"/>
    </row>
    <row r="45" spans="9:24" ht="12.75">
      <c r="I45"/>
      <c r="J45"/>
      <c r="K45"/>
      <c r="L45"/>
      <c r="M45"/>
      <c r="N45"/>
      <c r="O45"/>
      <c r="R45"/>
      <c r="S45"/>
      <c r="T45"/>
      <c r="U45"/>
      <c r="V45"/>
      <c r="W45"/>
      <c r="X45"/>
    </row>
    <row r="46" spans="9:24" ht="12.75">
      <c r="I46"/>
      <c r="J46"/>
      <c r="K46"/>
      <c r="L46"/>
      <c r="M46"/>
      <c r="N46"/>
      <c r="O46"/>
      <c r="R46"/>
      <c r="S46"/>
      <c r="T46"/>
      <c r="U46"/>
      <c r="V46"/>
      <c r="W46"/>
      <c r="X46"/>
    </row>
    <row r="47" spans="9:24" ht="12.75">
      <c r="I47"/>
      <c r="J47"/>
      <c r="K47"/>
      <c r="L47"/>
      <c r="M47"/>
      <c r="N47"/>
      <c r="O47"/>
      <c r="R47"/>
      <c r="S47"/>
      <c r="T47"/>
      <c r="U47"/>
      <c r="V47"/>
      <c r="W47"/>
      <c r="X47"/>
    </row>
    <row r="48" spans="18:24" ht="12.75">
      <c r="R48"/>
      <c r="S48"/>
      <c r="T48"/>
      <c r="U48"/>
      <c r="V48"/>
      <c r="W48"/>
      <c r="X48"/>
    </row>
  </sheetData>
  <mergeCells count="3">
    <mergeCell ref="C1:M1"/>
    <mergeCell ref="C2:M2"/>
    <mergeCell ref="I29:K29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Irrigation Scheduling Worksheet for Lodi, CA</dc:title>
  <dc:subject/>
  <dc:creator>Terry Prichard</dc:creator>
  <cp:keywords/>
  <dc:description/>
  <cp:lastModifiedBy>Sandy</cp:lastModifiedBy>
  <dcterms:created xsi:type="dcterms:W3CDTF">2004-04-18T19:56:55Z</dcterms:created>
  <dcterms:modified xsi:type="dcterms:W3CDTF">2004-04-26T21:03:42Z</dcterms:modified>
  <cp:category/>
  <cp:version/>
  <cp:contentType/>
  <cp:contentStatus/>
</cp:coreProperties>
</file>